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770" activeTab="0"/>
  </bookViews>
  <sheets>
    <sheet name="Сент" sheetId="1" r:id="rId1"/>
    <sheet name="Лист1" sheetId="2" r:id="rId2"/>
  </sheets>
  <definedNames>
    <definedName name="_xlnm.Print_Area" localSheetId="0">'Сент'!$A$1:$X$39</definedName>
  </definedNames>
  <calcPr fullCalcOnLoad="1"/>
</workbook>
</file>

<file path=xl/sharedStrings.xml><?xml version="1.0" encoding="utf-8"?>
<sst xmlns="http://schemas.openxmlformats.org/spreadsheetml/2006/main" count="78" uniqueCount="51">
  <si>
    <t>ОУ</t>
  </si>
  <si>
    <t>Кол-во
уч-ся, всего</t>
  </si>
  <si>
    <t>Завтраки за счет:</t>
  </si>
  <si>
    <t>Обеды</t>
  </si>
  <si>
    <t>Полдники</t>
  </si>
  <si>
    <t>Питаются
неоргани-
зованно буфетной 
продукцией</t>
  </si>
  <si>
    <t>Питается детей,
всего организовано</t>
  </si>
  <si>
    <t>городского бюджета</t>
  </si>
  <si>
    <t>родительской оплаты</t>
  </si>
  <si>
    <t>1-4 кл.</t>
  </si>
  <si>
    <t>5-9 кл.</t>
  </si>
  <si>
    <t>10-11 кл.</t>
  </si>
  <si>
    <t>Итого</t>
  </si>
  <si>
    <t>Кол-во обучающихся в ГПД</t>
  </si>
  <si>
    <t>Питаются</t>
  </si>
  <si>
    <t>чел.</t>
  </si>
  <si>
    <t>%</t>
  </si>
  <si>
    <t>Специалист I категории Комитета по образованию МО "Город Майкоп"</t>
  </si>
  <si>
    <t xml:space="preserve">                           Керашева М.М.</t>
  </si>
  <si>
    <t>СОШ № 10</t>
  </si>
  <si>
    <t>СОШ № 11</t>
  </si>
  <si>
    <t>СОШ № 15</t>
  </si>
  <si>
    <t>СОШ № 16</t>
  </si>
  <si>
    <t>Гимназия № 22</t>
  </si>
  <si>
    <t>СОШ № 24</t>
  </si>
  <si>
    <t>СОШ № 28</t>
  </si>
  <si>
    <t>НОШ № 33</t>
  </si>
  <si>
    <t>СОШ № 23</t>
  </si>
  <si>
    <t xml:space="preserve"> СОШ № 3</t>
  </si>
  <si>
    <t xml:space="preserve"> Гимназия № 5</t>
  </si>
  <si>
    <t>Лицей № 8</t>
  </si>
  <si>
    <t>СОШ № 9</t>
  </si>
  <si>
    <t>СОШ № 18</t>
  </si>
  <si>
    <t>Лицей № 34</t>
  </si>
  <si>
    <t>СКОШ VIII вида</t>
  </si>
  <si>
    <t>СОШ № 2</t>
  </si>
  <si>
    <t xml:space="preserve"> ООШ № 20</t>
  </si>
  <si>
    <t>Итого:</t>
  </si>
  <si>
    <t>СОШ № 17</t>
  </si>
  <si>
    <t>НОШ № 26</t>
  </si>
  <si>
    <t>ООШ № 27</t>
  </si>
  <si>
    <t>Охват питанием обучающихся общеобразовательных организаций муниципального образования "Город Майкоп"</t>
  </si>
  <si>
    <t>Приложение № 1</t>
  </si>
  <si>
    <t>Лицей № 35</t>
  </si>
  <si>
    <t>ООШ № 25</t>
  </si>
  <si>
    <t>Лицей № 19</t>
  </si>
  <si>
    <t>СОШ № 14</t>
  </si>
  <si>
    <t>СОШ № 13</t>
  </si>
  <si>
    <t>СОШ № 7</t>
  </si>
  <si>
    <t>СОШ № 6</t>
  </si>
  <si>
    <t xml:space="preserve"> на 01.03.2017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</si>
</sst>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%"/>
    <numFmt numFmtId="188" formatCode="0.0000%"/>
    <numFmt numFmtId="189" formatCode="0.00000%"/>
    <numFmt numFmtId="190" formatCode="0.000000%"/>
  </numFmts>
  <fonts count="58">
    <font>
      <sz val="10"/>
      <name val="Arial Cyr"/>
      <family val="2"/>
    </font>
    <font>
      <sz val="10"/>
      <name val="Arial"/>
      <family val="0"/>
    </font>
    <font>
      <sz val="9"/>
      <color indexed="12"/>
      <name val="Arial Cyr"/>
      <family val="2"/>
    </font>
    <font>
      <sz val="10"/>
      <color indexed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57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color indexed="8"/>
      <name val="Calibri"/>
      <family val="2"/>
    </font>
    <font>
      <sz val="22"/>
      <color indexed="9"/>
      <name val="Calibri"/>
      <family val="2"/>
    </font>
    <font>
      <sz val="22"/>
      <color indexed="62"/>
      <name val="Calibri"/>
      <family val="2"/>
    </font>
    <font>
      <b/>
      <sz val="22"/>
      <color indexed="63"/>
      <name val="Calibri"/>
      <family val="2"/>
    </font>
    <font>
      <b/>
      <sz val="22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2"/>
      <color indexed="8"/>
      <name val="Calibri"/>
      <family val="2"/>
    </font>
    <font>
      <b/>
      <sz val="22"/>
      <color indexed="9"/>
      <name val="Calibri"/>
      <family val="2"/>
    </font>
    <font>
      <b/>
      <sz val="18"/>
      <color indexed="56"/>
      <name val="Cambria"/>
      <family val="2"/>
    </font>
    <font>
      <sz val="2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2"/>
    </font>
    <font>
      <sz val="22"/>
      <color indexed="20"/>
      <name val="Calibri"/>
      <family val="2"/>
    </font>
    <font>
      <i/>
      <sz val="22"/>
      <color indexed="23"/>
      <name val="Calibri"/>
      <family val="2"/>
    </font>
    <font>
      <sz val="22"/>
      <color indexed="52"/>
      <name val="Calibri"/>
      <family val="2"/>
    </font>
    <font>
      <sz val="22"/>
      <color indexed="10"/>
      <name val="Calibri"/>
      <family val="2"/>
    </font>
    <font>
      <sz val="22"/>
      <color indexed="17"/>
      <name val="Calibri"/>
      <family val="2"/>
    </font>
    <font>
      <sz val="9"/>
      <color indexed="10"/>
      <name val="Arial"/>
      <family val="2"/>
    </font>
    <font>
      <sz val="12"/>
      <color indexed="30"/>
      <name val="Times New Roman"/>
      <family val="1"/>
    </font>
    <font>
      <sz val="22"/>
      <color theme="1"/>
      <name val="Calibri"/>
      <family val="2"/>
    </font>
    <font>
      <sz val="22"/>
      <color theme="0"/>
      <name val="Calibri"/>
      <family val="2"/>
    </font>
    <font>
      <sz val="22"/>
      <color rgb="FF3F3F76"/>
      <name val="Calibri"/>
      <family val="2"/>
    </font>
    <font>
      <b/>
      <sz val="22"/>
      <color rgb="FF3F3F3F"/>
      <name val="Calibri"/>
      <family val="2"/>
    </font>
    <font>
      <b/>
      <sz val="22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2"/>
      <color theme="1"/>
      <name val="Calibri"/>
      <family val="2"/>
    </font>
    <font>
      <b/>
      <sz val="22"/>
      <color theme="0"/>
      <name val="Calibri"/>
      <family val="2"/>
    </font>
    <font>
      <b/>
      <sz val="18"/>
      <color theme="3"/>
      <name val="Cambria"/>
      <family val="2"/>
    </font>
    <font>
      <sz val="2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22"/>
      <color rgb="FF9C0006"/>
      <name val="Calibri"/>
      <family val="2"/>
    </font>
    <font>
      <i/>
      <sz val="22"/>
      <color rgb="FF7F7F7F"/>
      <name val="Calibri"/>
      <family val="2"/>
    </font>
    <font>
      <sz val="22"/>
      <color rgb="FFFA7D00"/>
      <name val="Calibri"/>
      <family val="2"/>
    </font>
    <font>
      <sz val="22"/>
      <color rgb="FFFF0000"/>
      <name val="Calibri"/>
      <family val="2"/>
    </font>
    <font>
      <sz val="22"/>
      <color rgb="FF006100"/>
      <name val="Calibri"/>
      <family val="2"/>
    </font>
    <font>
      <sz val="9"/>
      <color rgb="FFFF0000"/>
      <name val="Arial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180" fontId="56" fillId="0" borderId="11" xfId="59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4" fillId="0" borderId="0" xfId="59" applyNumberFormat="1" applyFont="1" applyBorder="1" applyAlignment="1">
      <alignment horizontal="left" vertical="top"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8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3" fillId="0" borderId="13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1" fontId="8" fillId="33" borderId="11" xfId="0" applyNumberFormat="1" applyFont="1" applyFill="1" applyBorder="1" applyAlignment="1">
      <alignment horizontal="center" vertical="center"/>
    </xf>
    <xf numFmtId="10" fontId="8" fillId="33" borderId="11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 vertical="top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80" zoomScaleNormal="80" zoomScaleSheetLayoutView="7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36" sqref="X36"/>
    </sheetView>
  </sheetViews>
  <sheetFormatPr defaultColWidth="9.00390625" defaultRowHeight="12.75"/>
  <cols>
    <col min="1" max="1" width="4.625" style="1" customWidth="1"/>
    <col min="2" max="2" width="19.25390625" style="0" customWidth="1"/>
    <col min="3" max="3" width="8.875" style="2" customWidth="1"/>
    <col min="4" max="4" width="8.25390625" style="2" customWidth="1"/>
    <col min="5" max="5" width="9.25390625" style="3" customWidth="1"/>
    <col min="6" max="6" width="9.625" style="3" customWidth="1"/>
    <col min="7" max="7" width="11.375" style="2" customWidth="1"/>
    <col min="8" max="8" width="9.25390625" style="0" customWidth="1"/>
    <col min="9" max="9" width="8.00390625" style="3" customWidth="1"/>
    <col min="10" max="10" width="8.375" style="3" customWidth="1"/>
    <col min="11" max="11" width="7.625" style="3" customWidth="1"/>
    <col min="12" max="12" width="9.25390625" style="2" bestFit="1" customWidth="1"/>
    <col min="13" max="13" width="12.625" style="0" customWidth="1"/>
    <col min="14" max="14" width="9.75390625" style="3" customWidth="1"/>
    <col min="15" max="15" width="8.625" style="3" customWidth="1"/>
    <col min="16" max="16" width="8.25390625" style="2" customWidth="1"/>
    <col min="17" max="17" width="8.75390625" style="2" customWidth="1"/>
    <col min="18" max="18" width="9.25390625" style="0" customWidth="1"/>
    <col min="19" max="19" width="12.375" style="0" customWidth="1"/>
    <col min="20" max="20" width="11.75390625" style="0" customWidth="1"/>
    <col min="21" max="21" width="6.125" style="3" customWidth="1"/>
    <col min="22" max="22" width="9.00390625" style="0" customWidth="1"/>
    <col min="23" max="23" width="8.875" style="2" customWidth="1"/>
    <col min="24" max="24" width="14.00390625" style="0" customWidth="1"/>
    <col min="25" max="25" width="17.75390625" style="0" customWidth="1"/>
    <col min="29" max="29" width="10.25390625" style="0" bestFit="1" customWidth="1"/>
  </cols>
  <sheetData>
    <row r="1" spans="22:46" ht="36" customHeight="1">
      <c r="V1" s="39" t="s">
        <v>42</v>
      </c>
      <c r="W1" s="40"/>
      <c r="X1" s="36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8"/>
    </row>
    <row r="2" spans="1:25" s="21" customFormat="1" ht="24.75" customHeight="1">
      <c r="A2" s="63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  <c r="Y2" s="20"/>
    </row>
    <row r="3" spans="1:25" s="21" customFormat="1" ht="2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72" t="s">
        <v>50</v>
      </c>
      <c r="X3" s="73"/>
      <c r="Y3" s="20"/>
    </row>
    <row r="4" spans="1:28" s="22" customFormat="1" ht="16.5" customHeight="1">
      <c r="A4" s="66"/>
      <c r="B4" s="67" t="s">
        <v>0</v>
      </c>
      <c r="C4" s="68" t="s">
        <v>1</v>
      </c>
      <c r="D4" s="67" t="s">
        <v>2</v>
      </c>
      <c r="E4" s="67"/>
      <c r="F4" s="67"/>
      <c r="G4" s="67"/>
      <c r="H4" s="67"/>
      <c r="I4" s="67"/>
      <c r="J4" s="67"/>
      <c r="K4" s="67"/>
      <c r="L4" s="67"/>
      <c r="M4" s="67"/>
      <c r="N4" s="71" t="s">
        <v>3</v>
      </c>
      <c r="O4" s="71"/>
      <c r="P4" s="71"/>
      <c r="Q4" s="71"/>
      <c r="R4" s="71"/>
      <c r="S4" s="71" t="s">
        <v>4</v>
      </c>
      <c r="T4" s="71"/>
      <c r="U4" s="71" t="s">
        <v>5</v>
      </c>
      <c r="V4" s="71"/>
      <c r="W4" s="74" t="s">
        <v>6</v>
      </c>
      <c r="X4" s="74"/>
      <c r="Y4" s="12"/>
      <c r="Z4" s="12"/>
      <c r="AA4" s="12"/>
      <c r="AB4" s="12"/>
    </row>
    <row r="5" spans="1:28" s="24" customFormat="1" ht="13.5" customHeight="1">
      <c r="A5" s="66"/>
      <c r="B5" s="67"/>
      <c r="C5" s="68"/>
      <c r="D5" s="71" t="s">
        <v>7</v>
      </c>
      <c r="E5" s="71"/>
      <c r="F5" s="71"/>
      <c r="G5" s="71"/>
      <c r="H5" s="71"/>
      <c r="I5" s="71" t="s">
        <v>8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  <c r="X5" s="74"/>
      <c r="Y5" s="23"/>
      <c r="Z5" s="23"/>
      <c r="AA5" s="23"/>
      <c r="AB5" s="23"/>
    </row>
    <row r="6" spans="1:28" s="24" customFormat="1" ht="60.75" customHeight="1">
      <c r="A6" s="66"/>
      <c r="B6" s="67"/>
      <c r="C6" s="68"/>
      <c r="D6" s="29" t="s">
        <v>9</v>
      </c>
      <c r="E6" s="29" t="s">
        <v>10</v>
      </c>
      <c r="F6" s="30" t="s">
        <v>11</v>
      </c>
      <c r="G6" s="67" t="s">
        <v>12</v>
      </c>
      <c r="H6" s="67"/>
      <c r="I6" s="29" t="s">
        <v>9</v>
      </c>
      <c r="J6" s="29" t="s">
        <v>10</v>
      </c>
      <c r="K6" s="30" t="s">
        <v>11</v>
      </c>
      <c r="L6" s="67" t="s">
        <v>12</v>
      </c>
      <c r="M6" s="67"/>
      <c r="N6" s="29" t="s">
        <v>9</v>
      </c>
      <c r="O6" s="29" t="s">
        <v>10</v>
      </c>
      <c r="P6" s="30" t="s">
        <v>11</v>
      </c>
      <c r="Q6" s="67" t="s">
        <v>12</v>
      </c>
      <c r="R6" s="67"/>
      <c r="S6" s="30" t="s">
        <v>13</v>
      </c>
      <c r="T6" s="29" t="s">
        <v>14</v>
      </c>
      <c r="U6" s="71"/>
      <c r="V6" s="71"/>
      <c r="W6" s="74"/>
      <c r="X6" s="74"/>
      <c r="Y6" s="23"/>
      <c r="Z6" s="23"/>
      <c r="AA6" s="23"/>
      <c r="AB6" s="23"/>
    </row>
    <row r="7" spans="1:28" s="26" customFormat="1" ht="15.75" customHeight="1">
      <c r="A7" s="66"/>
      <c r="B7" s="67"/>
      <c r="C7" s="68"/>
      <c r="D7" s="27" t="s">
        <v>15</v>
      </c>
      <c r="E7" s="27" t="s">
        <v>15</v>
      </c>
      <c r="F7" s="27" t="s">
        <v>15</v>
      </c>
      <c r="G7" s="31" t="s">
        <v>15</v>
      </c>
      <c r="H7" s="32" t="s">
        <v>16</v>
      </c>
      <c r="I7" s="27" t="s">
        <v>15</v>
      </c>
      <c r="J7" s="27" t="s">
        <v>15</v>
      </c>
      <c r="K7" s="27" t="s">
        <v>15</v>
      </c>
      <c r="L7" s="33" t="s">
        <v>15</v>
      </c>
      <c r="M7" s="32" t="s">
        <v>16</v>
      </c>
      <c r="N7" s="27" t="s">
        <v>15</v>
      </c>
      <c r="O7" s="27" t="s">
        <v>15</v>
      </c>
      <c r="P7" s="27" t="s">
        <v>15</v>
      </c>
      <c r="Q7" s="33" t="s">
        <v>15</v>
      </c>
      <c r="R7" s="32" t="s">
        <v>16</v>
      </c>
      <c r="S7" s="33" t="s">
        <v>15</v>
      </c>
      <c r="T7" s="33" t="s">
        <v>15</v>
      </c>
      <c r="U7" s="33" t="s">
        <v>15</v>
      </c>
      <c r="V7" s="32" t="s">
        <v>16</v>
      </c>
      <c r="W7" s="33" t="s">
        <v>15</v>
      </c>
      <c r="X7" s="32" t="s">
        <v>16</v>
      </c>
      <c r="Y7" s="25"/>
      <c r="Z7" s="25"/>
      <c r="AA7" s="25"/>
      <c r="AB7" s="25"/>
    </row>
    <row r="8" spans="1:28" s="47" customFormat="1" ht="15.75" customHeight="1">
      <c r="A8" s="41">
        <v>1</v>
      </c>
      <c r="B8" s="52" t="s">
        <v>35</v>
      </c>
      <c r="C8" s="43">
        <v>893</v>
      </c>
      <c r="D8" s="57">
        <v>150</v>
      </c>
      <c r="E8" s="57">
        <v>105</v>
      </c>
      <c r="F8" s="57">
        <v>3</v>
      </c>
      <c r="G8" s="57">
        <v>258</v>
      </c>
      <c r="H8" s="44">
        <f>G8/C8</f>
        <v>0.2889137737961926</v>
      </c>
      <c r="I8" s="57">
        <v>249</v>
      </c>
      <c r="J8" s="57">
        <v>99</v>
      </c>
      <c r="K8" s="57">
        <v>0</v>
      </c>
      <c r="L8" s="57">
        <v>348</v>
      </c>
      <c r="M8" s="45">
        <f>L8/C8</f>
        <v>0.3896976483762598</v>
      </c>
      <c r="N8" s="57">
        <v>102</v>
      </c>
      <c r="O8" s="57">
        <v>0</v>
      </c>
      <c r="P8" s="57">
        <v>0</v>
      </c>
      <c r="Q8" s="43">
        <f>SUM(N8:P8)</f>
        <v>102</v>
      </c>
      <c r="R8" s="45">
        <f>Q8/C8</f>
        <v>0.11422172452407615</v>
      </c>
      <c r="S8" s="43">
        <v>0</v>
      </c>
      <c r="T8" s="43">
        <v>0</v>
      </c>
      <c r="U8" s="43">
        <v>565</v>
      </c>
      <c r="V8" s="45">
        <f>U8/C8</f>
        <v>0.6326987681970885</v>
      </c>
      <c r="W8" s="43">
        <f>SUM(Q8,L8,G8)</f>
        <v>708</v>
      </c>
      <c r="X8" s="44">
        <f>W8/C8</f>
        <v>0.7928331466965286</v>
      </c>
      <c r="Y8" s="46"/>
      <c r="Z8" s="46"/>
      <c r="AA8" s="46"/>
      <c r="AB8" s="46"/>
    </row>
    <row r="9" spans="1:28" s="47" customFormat="1" ht="16.5" customHeight="1">
      <c r="A9" s="48">
        <v>2</v>
      </c>
      <c r="B9" s="53" t="s">
        <v>28</v>
      </c>
      <c r="C9" s="43">
        <v>1066</v>
      </c>
      <c r="D9" s="57">
        <v>160</v>
      </c>
      <c r="E9" s="57">
        <v>162</v>
      </c>
      <c r="F9" s="57">
        <v>20</v>
      </c>
      <c r="G9" s="43">
        <f>SUM(D9:F9)</f>
        <v>342</v>
      </c>
      <c r="H9" s="44">
        <f aca="true" t="shared" si="0" ref="H9:H36">G9/C9</f>
        <v>0.32082551594746717</v>
      </c>
      <c r="I9" s="57">
        <v>262</v>
      </c>
      <c r="J9" s="57">
        <v>200</v>
      </c>
      <c r="K9" s="57">
        <v>20</v>
      </c>
      <c r="L9" s="43">
        <f aca="true" t="shared" si="1" ref="L9:L15">SUM(I9:K9)</f>
        <v>482</v>
      </c>
      <c r="M9" s="45">
        <f aca="true" t="shared" si="2" ref="M9:M36">L9/C9</f>
        <v>0.4521575984990619</v>
      </c>
      <c r="N9" s="57">
        <v>0</v>
      </c>
      <c r="O9" s="57">
        <v>0</v>
      </c>
      <c r="P9" s="57">
        <v>0</v>
      </c>
      <c r="Q9" s="62">
        <f aca="true" t="shared" si="3" ref="Q9:Q35">SUM(N9:P9)</f>
        <v>0</v>
      </c>
      <c r="R9" s="45">
        <f aca="true" t="shared" si="4" ref="R9:R36">Q9/C9</f>
        <v>0</v>
      </c>
      <c r="S9" s="43">
        <v>0</v>
      </c>
      <c r="T9" s="43">
        <v>0</v>
      </c>
      <c r="U9" s="43">
        <v>400</v>
      </c>
      <c r="V9" s="45">
        <f aca="true" t="shared" si="5" ref="V9:V36">U9/C9</f>
        <v>0.37523452157598497</v>
      </c>
      <c r="W9" s="62">
        <f aca="true" t="shared" si="6" ref="W9:W36">SUM(Q9,L9,G9)</f>
        <v>824</v>
      </c>
      <c r="X9" s="44">
        <f aca="true" t="shared" si="7" ref="X9:X36">W9/C9</f>
        <v>0.7729831144465291</v>
      </c>
      <c r="Y9" s="46"/>
      <c r="Z9" s="46"/>
      <c r="AA9" s="46"/>
      <c r="AB9" s="46"/>
    </row>
    <row r="10" spans="1:27" s="47" customFormat="1" ht="14.25" customHeight="1">
      <c r="A10" s="41">
        <v>3</v>
      </c>
      <c r="B10" s="53" t="s">
        <v>29</v>
      </c>
      <c r="C10" s="43">
        <v>563</v>
      </c>
      <c r="D10" s="27">
        <v>66</v>
      </c>
      <c r="E10" s="27">
        <v>66</v>
      </c>
      <c r="F10" s="27">
        <v>10</v>
      </c>
      <c r="G10" s="43">
        <f aca="true" t="shared" si="8" ref="G10:G16">SUM(D10:F10)</f>
        <v>142</v>
      </c>
      <c r="H10" s="44">
        <f t="shared" si="0"/>
        <v>0.2522202486678508</v>
      </c>
      <c r="I10" s="27">
        <v>70</v>
      </c>
      <c r="J10" s="27">
        <v>0</v>
      </c>
      <c r="K10" s="27">
        <v>0</v>
      </c>
      <c r="L10" s="43">
        <f t="shared" si="1"/>
        <v>70</v>
      </c>
      <c r="M10" s="45">
        <f t="shared" si="2"/>
        <v>0.12433392539964476</v>
      </c>
      <c r="N10" s="27">
        <v>50</v>
      </c>
      <c r="O10" s="27">
        <v>0</v>
      </c>
      <c r="P10" s="27">
        <v>0</v>
      </c>
      <c r="Q10" s="62">
        <f t="shared" si="3"/>
        <v>50</v>
      </c>
      <c r="R10" s="45">
        <f t="shared" si="4"/>
        <v>0.08880994671403197</v>
      </c>
      <c r="S10" s="43">
        <v>0</v>
      </c>
      <c r="T10" s="43">
        <v>0</v>
      </c>
      <c r="U10" s="43">
        <v>301</v>
      </c>
      <c r="V10" s="45">
        <f t="shared" si="5"/>
        <v>0.5346358792184724</v>
      </c>
      <c r="W10" s="62">
        <f t="shared" si="6"/>
        <v>262</v>
      </c>
      <c r="X10" s="44">
        <f t="shared" si="7"/>
        <v>0.46536412078152756</v>
      </c>
      <c r="Y10" s="46"/>
      <c r="Z10" s="46"/>
      <c r="AA10" s="46"/>
    </row>
    <row r="11" spans="1:27" s="47" customFormat="1" ht="15" customHeight="1">
      <c r="A11" s="41">
        <v>4</v>
      </c>
      <c r="B11" s="53" t="s">
        <v>49</v>
      </c>
      <c r="C11" s="43">
        <v>311</v>
      </c>
      <c r="D11" s="50">
        <v>92</v>
      </c>
      <c r="E11" s="50">
        <v>68</v>
      </c>
      <c r="F11" s="50">
        <v>0</v>
      </c>
      <c r="G11" s="43">
        <f t="shared" si="8"/>
        <v>160</v>
      </c>
      <c r="H11" s="44">
        <f t="shared" si="0"/>
        <v>0.5144694533762058</v>
      </c>
      <c r="I11" s="50">
        <v>45</v>
      </c>
      <c r="J11" s="50">
        <v>0</v>
      </c>
      <c r="K11" s="50">
        <v>0</v>
      </c>
      <c r="L11" s="43">
        <f t="shared" si="1"/>
        <v>45</v>
      </c>
      <c r="M11" s="45">
        <f t="shared" si="2"/>
        <v>0.14469453376205788</v>
      </c>
      <c r="N11" s="50">
        <v>37</v>
      </c>
      <c r="O11" s="50">
        <v>8</v>
      </c>
      <c r="P11" s="50">
        <v>0</v>
      </c>
      <c r="Q11" s="62">
        <f t="shared" si="3"/>
        <v>45</v>
      </c>
      <c r="R11" s="45">
        <f t="shared" si="4"/>
        <v>0.14469453376205788</v>
      </c>
      <c r="S11" s="43">
        <v>0</v>
      </c>
      <c r="T11" s="43">
        <v>0</v>
      </c>
      <c r="U11" s="43">
        <v>106</v>
      </c>
      <c r="V11" s="45">
        <f t="shared" si="5"/>
        <v>0.3408360128617363</v>
      </c>
      <c r="W11" s="62">
        <f t="shared" si="6"/>
        <v>250</v>
      </c>
      <c r="X11" s="44">
        <f t="shared" si="7"/>
        <v>0.8038585209003215</v>
      </c>
      <c r="Y11" s="46"/>
      <c r="Z11" s="46"/>
      <c r="AA11" s="46"/>
    </row>
    <row r="12" spans="1:27" s="47" customFormat="1" ht="13.5" customHeight="1">
      <c r="A12" s="48">
        <v>5</v>
      </c>
      <c r="B12" s="54" t="s">
        <v>48</v>
      </c>
      <c r="C12" s="58">
        <v>1149</v>
      </c>
      <c r="D12" s="58">
        <v>154</v>
      </c>
      <c r="E12" s="58">
        <v>106</v>
      </c>
      <c r="F12" s="58">
        <v>3</v>
      </c>
      <c r="G12" s="43">
        <f t="shared" si="8"/>
        <v>263</v>
      </c>
      <c r="H12" s="44">
        <f t="shared" si="0"/>
        <v>0.2288946910356832</v>
      </c>
      <c r="I12" s="58">
        <v>320</v>
      </c>
      <c r="J12" s="58">
        <v>226</v>
      </c>
      <c r="K12" s="58">
        <v>17</v>
      </c>
      <c r="L12" s="43">
        <f t="shared" si="1"/>
        <v>563</v>
      </c>
      <c r="M12" s="45">
        <f t="shared" si="2"/>
        <v>0.4899912967798085</v>
      </c>
      <c r="N12" s="58">
        <v>280</v>
      </c>
      <c r="O12" s="58">
        <v>0</v>
      </c>
      <c r="P12" s="58">
        <v>0</v>
      </c>
      <c r="Q12" s="62">
        <f t="shared" si="3"/>
        <v>280</v>
      </c>
      <c r="R12" s="45">
        <f t="shared" si="4"/>
        <v>0.24369016536118362</v>
      </c>
      <c r="S12" s="58">
        <v>0</v>
      </c>
      <c r="T12" s="58">
        <v>0</v>
      </c>
      <c r="U12" s="58">
        <v>400</v>
      </c>
      <c r="V12" s="45">
        <f t="shared" si="5"/>
        <v>0.34812880765883375</v>
      </c>
      <c r="W12" s="62">
        <f t="shared" si="6"/>
        <v>1106</v>
      </c>
      <c r="X12" s="44">
        <f t="shared" si="7"/>
        <v>0.9625761531766753</v>
      </c>
      <c r="Y12" s="46"/>
      <c r="Z12" s="46"/>
      <c r="AA12" s="46"/>
    </row>
    <row r="13" spans="1:24" s="42" customFormat="1" ht="15" customHeight="1">
      <c r="A13" s="41">
        <v>6</v>
      </c>
      <c r="B13" s="53" t="s">
        <v>30</v>
      </c>
      <c r="C13" s="59">
        <v>1001</v>
      </c>
      <c r="D13" s="60">
        <v>189</v>
      </c>
      <c r="E13" s="60">
        <v>45</v>
      </c>
      <c r="F13" s="60">
        <v>3</v>
      </c>
      <c r="G13" s="43">
        <f t="shared" si="8"/>
        <v>237</v>
      </c>
      <c r="H13" s="44">
        <f t="shared" si="0"/>
        <v>0.23676323676323677</v>
      </c>
      <c r="I13" s="60">
        <v>180</v>
      </c>
      <c r="J13" s="60">
        <v>243</v>
      </c>
      <c r="K13" s="60">
        <v>0</v>
      </c>
      <c r="L13" s="43">
        <f t="shared" si="1"/>
        <v>423</v>
      </c>
      <c r="M13" s="45">
        <f t="shared" si="2"/>
        <v>0.4225774225774226</v>
      </c>
      <c r="N13" s="60">
        <v>15</v>
      </c>
      <c r="O13" s="60">
        <v>0</v>
      </c>
      <c r="P13" s="60">
        <v>0</v>
      </c>
      <c r="Q13" s="62">
        <f t="shared" si="3"/>
        <v>15</v>
      </c>
      <c r="R13" s="45">
        <f t="shared" si="4"/>
        <v>0.014985014985014986</v>
      </c>
      <c r="S13" s="43">
        <v>0</v>
      </c>
      <c r="T13" s="43">
        <v>0</v>
      </c>
      <c r="U13" s="60">
        <v>350</v>
      </c>
      <c r="V13" s="45">
        <f t="shared" si="5"/>
        <v>0.34965034965034963</v>
      </c>
      <c r="W13" s="62">
        <f t="shared" si="6"/>
        <v>675</v>
      </c>
      <c r="X13" s="44">
        <f t="shared" si="7"/>
        <v>0.6743256743256744</v>
      </c>
    </row>
    <row r="14" spans="1:24" s="42" customFormat="1" ht="15" customHeight="1">
      <c r="A14" s="41">
        <v>7</v>
      </c>
      <c r="B14" s="53" t="s">
        <v>31</v>
      </c>
      <c r="C14" s="62">
        <v>563</v>
      </c>
      <c r="D14" s="62">
        <v>74</v>
      </c>
      <c r="E14" s="62">
        <v>62</v>
      </c>
      <c r="F14" s="62">
        <v>1</v>
      </c>
      <c r="G14" s="43">
        <f t="shared" si="8"/>
        <v>137</v>
      </c>
      <c r="H14" s="44">
        <f t="shared" si="0"/>
        <v>0.2433392539964476</v>
      </c>
      <c r="I14" s="62">
        <v>147</v>
      </c>
      <c r="J14" s="62">
        <v>69</v>
      </c>
      <c r="K14" s="62">
        <v>25</v>
      </c>
      <c r="L14" s="43">
        <f t="shared" si="1"/>
        <v>241</v>
      </c>
      <c r="M14" s="45">
        <f t="shared" si="2"/>
        <v>0.4280639431616341</v>
      </c>
      <c r="N14" s="62">
        <v>15</v>
      </c>
      <c r="O14" s="62">
        <v>0</v>
      </c>
      <c r="P14" s="62">
        <v>0</v>
      </c>
      <c r="Q14" s="62">
        <f t="shared" si="3"/>
        <v>15</v>
      </c>
      <c r="R14" s="45">
        <f t="shared" si="4"/>
        <v>0.02664298401420959</v>
      </c>
      <c r="S14" s="43">
        <v>0</v>
      </c>
      <c r="T14" s="43">
        <v>0</v>
      </c>
      <c r="U14" s="62">
        <v>480</v>
      </c>
      <c r="V14" s="45">
        <f t="shared" si="5"/>
        <v>0.8525754884547069</v>
      </c>
      <c r="W14" s="62">
        <f t="shared" si="6"/>
        <v>393</v>
      </c>
      <c r="X14" s="44">
        <f t="shared" si="7"/>
        <v>0.6980461811722913</v>
      </c>
    </row>
    <row r="15" spans="1:24" s="42" customFormat="1" ht="15" customHeight="1">
      <c r="A15" s="48">
        <v>8</v>
      </c>
      <c r="B15" s="53" t="s">
        <v>19</v>
      </c>
      <c r="C15" s="43">
        <v>601</v>
      </c>
      <c r="D15" s="43">
        <v>62</v>
      </c>
      <c r="E15" s="43">
        <v>91</v>
      </c>
      <c r="F15" s="43">
        <v>3</v>
      </c>
      <c r="G15" s="43">
        <f>SUM(D15:F15)</f>
        <v>156</v>
      </c>
      <c r="H15" s="44">
        <f t="shared" si="0"/>
        <v>0.259567387687188</v>
      </c>
      <c r="I15" s="43">
        <v>90</v>
      </c>
      <c r="J15" s="43">
        <v>57</v>
      </c>
      <c r="K15" s="43">
        <v>0</v>
      </c>
      <c r="L15" s="43">
        <f t="shared" si="1"/>
        <v>147</v>
      </c>
      <c r="M15" s="45">
        <f t="shared" si="2"/>
        <v>0.24459234608985025</v>
      </c>
      <c r="N15" s="43">
        <v>50</v>
      </c>
      <c r="O15" s="43">
        <v>0</v>
      </c>
      <c r="P15" s="43">
        <v>0</v>
      </c>
      <c r="Q15" s="62">
        <f t="shared" si="3"/>
        <v>50</v>
      </c>
      <c r="R15" s="45">
        <f t="shared" si="4"/>
        <v>0.08319467554076539</v>
      </c>
      <c r="S15" s="43">
        <v>0</v>
      </c>
      <c r="T15" s="43">
        <v>0</v>
      </c>
      <c r="U15" s="43">
        <v>298</v>
      </c>
      <c r="V15" s="45">
        <f t="shared" si="5"/>
        <v>0.49584026622296173</v>
      </c>
      <c r="W15" s="62">
        <f t="shared" si="6"/>
        <v>353</v>
      </c>
      <c r="X15" s="44">
        <f t="shared" si="7"/>
        <v>0.5873544093178037</v>
      </c>
    </row>
    <row r="16" spans="1:24" s="42" customFormat="1" ht="15" customHeight="1">
      <c r="A16" s="41">
        <v>9</v>
      </c>
      <c r="B16" s="53" t="s">
        <v>20</v>
      </c>
      <c r="C16" s="49">
        <v>1139</v>
      </c>
      <c r="D16" s="58">
        <v>144</v>
      </c>
      <c r="E16" s="58">
        <v>97</v>
      </c>
      <c r="F16" s="58">
        <v>5</v>
      </c>
      <c r="G16" s="43">
        <f t="shared" si="8"/>
        <v>246</v>
      </c>
      <c r="H16" s="44">
        <f t="shared" si="0"/>
        <v>0.21597892888498682</v>
      </c>
      <c r="I16" s="58">
        <v>330</v>
      </c>
      <c r="J16" s="58">
        <v>270</v>
      </c>
      <c r="K16" s="58">
        <v>0</v>
      </c>
      <c r="L16" s="43">
        <f>SUM(I16:K16)</f>
        <v>600</v>
      </c>
      <c r="M16" s="45">
        <f t="shared" si="2"/>
        <v>0.5267778753292361</v>
      </c>
      <c r="N16" s="49">
        <v>0</v>
      </c>
      <c r="O16" s="49">
        <v>0</v>
      </c>
      <c r="P16" s="49">
        <v>0</v>
      </c>
      <c r="Q16" s="62">
        <f t="shared" si="3"/>
        <v>0</v>
      </c>
      <c r="R16" s="45">
        <f t="shared" si="4"/>
        <v>0</v>
      </c>
      <c r="S16" s="49">
        <v>0</v>
      </c>
      <c r="T16" s="49">
        <v>0</v>
      </c>
      <c r="U16" s="49">
        <v>500</v>
      </c>
      <c r="V16" s="45">
        <f t="shared" si="5"/>
        <v>0.43898156277436345</v>
      </c>
      <c r="W16" s="62">
        <f t="shared" si="6"/>
        <v>846</v>
      </c>
      <c r="X16" s="44">
        <f t="shared" si="7"/>
        <v>0.742756804214223</v>
      </c>
    </row>
    <row r="17" spans="1:24" s="42" customFormat="1" ht="15" customHeight="1">
      <c r="A17" s="41">
        <v>10</v>
      </c>
      <c r="B17" s="55" t="s">
        <v>47</v>
      </c>
      <c r="C17" s="43">
        <v>267</v>
      </c>
      <c r="D17" s="43">
        <v>39</v>
      </c>
      <c r="E17" s="43">
        <v>43</v>
      </c>
      <c r="F17" s="43">
        <v>7</v>
      </c>
      <c r="G17" s="43">
        <f aca="true" t="shared" si="9" ref="G17:G33">SUM(D17:F17)</f>
        <v>89</v>
      </c>
      <c r="H17" s="44">
        <f t="shared" si="0"/>
        <v>0.3333333333333333</v>
      </c>
      <c r="I17" s="43">
        <v>50</v>
      </c>
      <c r="J17" s="43">
        <v>35</v>
      </c>
      <c r="K17" s="43">
        <v>0</v>
      </c>
      <c r="L17" s="43">
        <f aca="true" t="shared" si="10" ref="L17:L36">SUM(I17:K17)</f>
        <v>85</v>
      </c>
      <c r="M17" s="45">
        <f t="shared" si="2"/>
        <v>0.31835205992509363</v>
      </c>
      <c r="N17" s="43">
        <v>35</v>
      </c>
      <c r="O17" s="43">
        <v>0</v>
      </c>
      <c r="P17" s="43">
        <v>0</v>
      </c>
      <c r="Q17" s="62">
        <f t="shared" si="3"/>
        <v>35</v>
      </c>
      <c r="R17" s="45">
        <f t="shared" si="4"/>
        <v>0.13108614232209737</v>
      </c>
      <c r="S17" s="43">
        <v>0</v>
      </c>
      <c r="T17" s="43">
        <v>0</v>
      </c>
      <c r="U17" s="43">
        <v>150</v>
      </c>
      <c r="V17" s="45">
        <f t="shared" si="5"/>
        <v>0.5617977528089888</v>
      </c>
      <c r="W17" s="62">
        <f t="shared" si="6"/>
        <v>209</v>
      </c>
      <c r="X17" s="44">
        <f t="shared" si="7"/>
        <v>0.7827715355805244</v>
      </c>
    </row>
    <row r="18" spans="1:24" s="42" customFormat="1" ht="14.25" customHeight="1">
      <c r="A18" s="48">
        <v>11</v>
      </c>
      <c r="B18" s="53" t="s">
        <v>46</v>
      </c>
      <c r="C18" s="43">
        <v>98</v>
      </c>
      <c r="D18" s="43">
        <v>37</v>
      </c>
      <c r="E18" s="43">
        <v>43</v>
      </c>
      <c r="F18" s="43"/>
      <c r="G18" s="43">
        <f t="shared" si="9"/>
        <v>80</v>
      </c>
      <c r="H18" s="44">
        <f t="shared" si="0"/>
        <v>0.8163265306122449</v>
      </c>
      <c r="I18" s="43">
        <v>2</v>
      </c>
      <c r="J18" s="43">
        <v>2</v>
      </c>
      <c r="K18" s="43">
        <v>0</v>
      </c>
      <c r="L18" s="43">
        <f t="shared" si="10"/>
        <v>4</v>
      </c>
      <c r="M18" s="45">
        <f t="shared" si="2"/>
        <v>0.04081632653061224</v>
      </c>
      <c r="N18" s="43">
        <v>0</v>
      </c>
      <c r="O18" s="43">
        <v>0</v>
      </c>
      <c r="P18" s="43">
        <v>0</v>
      </c>
      <c r="Q18" s="62">
        <f t="shared" si="3"/>
        <v>0</v>
      </c>
      <c r="R18" s="45">
        <f t="shared" si="4"/>
        <v>0</v>
      </c>
      <c r="S18" s="43">
        <v>0</v>
      </c>
      <c r="T18" s="43">
        <v>0</v>
      </c>
      <c r="U18" s="43">
        <v>14</v>
      </c>
      <c r="V18" s="45">
        <f t="shared" si="5"/>
        <v>0.14285714285714285</v>
      </c>
      <c r="W18" s="62">
        <f t="shared" si="6"/>
        <v>84</v>
      </c>
      <c r="X18" s="44">
        <f t="shared" si="7"/>
        <v>0.8571428571428571</v>
      </c>
    </row>
    <row r="19" spans="1:24" s="42" customFormat="1" ht="15" customHeight="1">
      <c r="A19" s="41">
        <v>12</v>
      </c>
      <c r="B19" s="53" t="s">
        <v>21</v>
      </c>
      <c r="C19" s="43">
        <v>792</v>
      </c>
      <c r="D19" s="43">
        <v>150</v>
      </c>
      <c r="E19" s="43">
        <v>87</v>
      </c>
      <c r="F19" s="43">
        <v>2</v>
      </c>
      <c r="G19" s="43">
        <f t="shared" si="9"/>
        <v>239</v>
      </c>
      <c r="H19" s="44">
        <f t="shared" si="0"/>
        <v>0.30176767676767674</v>
      </c>
      <c r="I19" s="62">
        <v>151</v>
      </c>
      <c r="J19" s="62">
        <v>30</v>
      </c>
      <c r="K19" s="62">
        <v>0</v>
      </c>
      <c r="L19" s="43">
        <f t="shared" si="10"/>
        <v>181</v>
      </c>
      <c r="M19" s="45">
        <f t="shared" si="2"/>
        <v>0.22853535353535354</v>
      </c>
      <c r="N19" s="62">
        <v>25</v>
      </c>
      <c r="O19" s="62">
        <v>0</v>
      </c>
      <c r="P19" s="62">
        <v>0</v>
      </c>
      <c r="Q19" s="62">
        <f t="shared" si="3"/>
        <v>25</v>
      </c>
      <c r="R19" s="45">
        <f t="shared" si="4"/>
        <v>0.03156565656565657</v>
      </c>
      <c r="S19" s="43">
        <v>0</v>
      </c>
      <c r="T19" s="43">
        <v>0</v>
      </c>
      <c r="U19" s="62">
        <v>300</v>
      </c>
      <c r="V19" s="45">
        <f t="shared" si="5"/>
        <v>0.3787878787878788</v>
      </c>
      <c r="W19" s="62">
        <f t="shared" si="6"/>
        <v>445</v>
      </c>
      <c r="X19" s="44">
        <f t="shared" si="7"/>
        <v>0.5618686868686869</v>
      </c>
    </row>
    <row r="20" spans="1:24" s="42" customFormat="1" ht="15" customHeight="1">
      <c r="A20" s="41">
        <v>13</v>
      </c>
      <c r="B20" s="53" t="s">
        <v>22</v>
      </c>
      <c r="C20" s="27">
        <v>269</v>
      </c>
      <c r="D20" s="27">
        <v>33</v>
      </c>
      <c r="E20" s="27">
        <v>23</v>
      </c>
      <c r="F20" s="27">
        <v>5</v>
      </c>
      <c r="G20" s="43">
        <f t="shared" si="9"/>
        <v>61</v>
      </c>
      <c r="H20" s="44">
        <f t="shared" si="0"/>
        <v>0.22676579925650558</v>
      </c>
      <c r="I20" s="27">
        <v>90</v>
      </c>
      <c r="J20" s="27">
        <v>55</v>
      </c>
      <c r="K20" s="27">
        <v>0</v>
      </c>
      <c r="L20" s="43">
        <f t="shared" si="10"/>
        <v>145</v>
      </c>
      <c r="M20" s="45">
        <f t="shared" si="2"/>
        <v>0.5390334572490706</v>
      </c>
      <c r="N20" s="43">
        <v>0</v>
      </c>
      <c r="O20" s="43">
        <v>0</v>
      </c>
      <c r="P20" s="43">
        <v>0</v>
      </c>
      <c r="Q20" s="62">
        <f t="shared" si="3"/>
        <v>0</v>
      </c>
      <c r="R20" s="45">
        <f t="shared" si="4"/>
        <v>0</v>
      </c>
      <c r="S20" s="43">
        <v>0</v>
      </c>
      <c r="T20" s="43">
        <v>70</v>
      </c>
      <c r="U20" s="27">
        <v>100</v>
      </c>
      <c r="V20" s="45">
        <f t="shared" si="5"/>
        <v>0.37174721189591076</v>
      </c>
      <c r="W20" s="62">
        <f t="shared" si="6"/>
        <v>206</v>
      </c>
      <c r="X20" s="44">
        <f t="shared" si="7"/>
        <v>0.7657992565055762</v>
      </c>
    </row>
    <row r="21" spans="1:24" s="42" customFormat="1" ht="15" customHeight="1">
      <c r="A21" s="48">
        <v>14</v>
      </c>
      <c r="B21" s="53" t="s">
        <v>38</v>
      </c>
      <c r="C21" s="43">
        <v>869</v>
      </c>
      <c r="D21" s="43">
        <v>93</v>
      </c>
      <c r="E21" s="43">
        <v>44</v>
      </c>
      <c r="F21" s="43">
        <v>0</v>
      </c>
      <c r="G21" s="43">
        <f t="shared" si="9"/>
        <v>137</v>
      </c>
      <c r="H21" s="44">
        <f t="shared" si="0"/>
        <v>0.15765247410817032</v>
      </c>
      <c r="I21" s="43">
        <v>364</v>
      </c>
      <c r="J21" s="43">
        <v>110</v>
      </c>
      <c r="K21" s="43">
        <v>0</v>
      </c>
      <c r="L21" s="43">
        <f t="shared" si="10"/>
        <v>474</v>
      </c>
      <c r="M21" s="45">
        <f t="shared" si="2"/>
        <v>0.5454545454545454</v>
      </c>
      <c r="N21" s="43">
        <v>100</v>
      </c>
      <c r="O21" s="43">
        <v>0</v>
      </c>
      <c r="P21" s="43">
        <v>0</v>
      </c>
      <c r="Q21" s="62">
        <f t="shared" si="3"/>
        <v>100</v>
      </c>
      <c r="R21" s="45">
        <f t="shared" si="4"/>
        <v>0.11507479861910241</v>
      </c>
      <c r="S21" s="43">
        <v>0</v>
      </c>
      <c r="T21" s="43">
        <v>100</v>
      </c>
      <c r="U21" s="43">
        <v>439</v>
      </c>
      <c r="V21" s="45">
        <f t="shared" si="5"/>
        <v>0.5051783659378596</v>
      </c>
      <c r="W21" s="62">
        <f t="shared" si="6"/>
        <v>711</v>
      </c>
      <c r="X21" s="44">
        <f t="shared" si="7"/>
        <v>0.8181818181818182</v>
      </c>
    </row>
    <row r="22" spans="1:24" s="42" customFormat="1" ht="15" customHeight="1">
      <c r="A22" s="41">
        <v>15</v>
      </c>
      <c r="B22" s="53" t="s">
        <v>32</v>
      </c>
      <c r="C22" s="27">
        <v>547</v>
      </c>
      <c r="D22" s="27">
        <v>114</v>
      </c>
      <c r="E22" s="27">
        <v>89</v>
      </c>
      <c r="F22" s="27">
        <v>6</v>
      </c>
      <c r="G22" s="43">
        <f t="shared" si="9"/>
        <v>209</v>
      </c>
      <c r="H22" s="44">
        <f t="shared" si="0"/>
        <v>0.3820840950639854</v>
      </c>
      <c r="I22" s="27">
        <v>73</v>
      </c>
      <c r="J22" s="27">
        <v>21</v>
      </c>
      <c r="K22" s="27">
        <v>0</v>
      </c>
      <c r="L22" s="43">
        <v>187</v>
      </c>
      <c r="M22" s="45">
        <f t="shared" si="2"/>
        <v>0.34186471663619744</v>
      </c>
      <c r="N22" s="27">
        <v>114</v>
      </c>
      <c r="O22" s="27">
        <v>7</v>
      </c>
      <c r="P22" s="27">
        <v>0</v>
      </c>
      <c r="Q22" s="62">
        <f t="shared" si="3"/>
        <v>121</v>
      </c>
      <c r="R22" s="45">
        <f t="shared" si="4"/>
        <v>0.22120658135283364</v>
      </c>
      <c r="S22" s="43">
        <v>0</v>
      </c>
      <c r="T22" s="43">
        <v>0</v>
      </c>
      <c r="U22" s="43">
        <v>190</v>
      </c>
      <c r="V22" s="45">
        <f t="shared" si="5"/>
        <v>0.3473491773308958</v>
      </c>
      <c r="W22" s="62">
        <f t="shared" si="6"/>
        <v>517</v>
      </c>
      <c r="X22" s="44">
        <f t="shared" si="7"/>
        <v>0.9451553930530164</v>
      </c>
    </row>
    <row r="23" spans="1:24" s="42" customFormat="1" ht="15" customHeight="1">
      <c r="A23" s="41">
        <v>16</v>
      </c>
      <c r="B23" s="53" t="s">
        <v>45</v>
      </c>
      <c r="C23" s="27">
        <v>854</v>
      </c>
      <c r="D23" s="27">
        <v>135</v>
      </c>
      <c r="E23" s="27">
        <v>77</v>
      </c>
      <c r="F23" s="27">
        <v>3</v>
      </c>
      <c r="G23" s="27">
        <f t="shared" si="9"/>
        <v>215</v>
      </c>
      <c r="H23" s="44">
        <f t="shared" si="0"/>
        <v>0.25175644028103045</v>
      </c>
      <c r="I23" s="27">
        <v>240</v>
      </c>
      <c r="J23" s="27">
        <v>116</v>
      </c>
      <c r="K23" s="27">
        <v>20</v>
      </c>
      <c r="L23" s="43">
        <f t="shared" si="10"/>
        <v>376</v>
      </c>
      <c r="M23" s="45">
        <f t="shared" si="2"/>
        <v>0.44028103044496486</v>
      </c>
      <c r="N23" s="27">
        <v>90</v>
      </c>
      <c r="O23" s="27">
        <v>32</v>
      </c>
      <c r="P23" s="27">
        <v>8</v>
      </c>
      <c r="Q23" s="62">
        <f t="shared" si="3"/>
        <v>130</v>
      </c>
      <c r="R23" s="45">
        <f t="shared" si="4"/>
        <v>0.1522248243559719</v>
      </c>
      <c r="S23" s="43">
        <v>0</v>
      </c>
      <c r="T23" s="43">
        <v>0</v>
      </c>
      <c r="U23" s="43">
        <v>232</v>
      </c>
      <c r="V23" s="45">
        <f t="shared" si="5"/>
        <v>0.2716627634660422</v>
      </c>
      <c r="W23" s="62">
        <f t="shared" si="6"/>
        <v>721</v>
      </c>
      <c r="X23" s="44">
        <f t="shared" si="7"/>
        <v>0.8442622950819673</v>
      </c>
    </row>
    <row r="24" spans="1:24" s="42" customFormat="1" ht="15" customHeight="1">
      <c r="A24" s="48">
        <v>17</v>
      </c>
      <c r="B24" s="53" t="s">
        <v>36</v>
      </c>
      <c r="C24" s="43">
        <v>236</v>
      </c>
      <c r="D24" s="43">
        <v>47</v>
      </c>
      <c r="E24" s="43">
        <v>48</v>
      </c>
      <c r="F24" s="43">
        <v>0</v>
      </c>
      <c r="G24" s="43">
        <f t="shared" si="9"/>
        <v>95</v>
      </c>
      <c r="H24" s="44">
        <f t="shared" si="0"/>
        <v>0.4025423728813559</v>
      </c>
      <c r="I24" s="43">
        <v>35</v>
      </c>
      <c r="J24" s="43">
        <v>0</v>
      </c>
      <c r="K24" s="43">
        <v>0</v>
      </c>
      <c r="L24" s="43">
        <f t="shared" si="10"/>
        <v>35</v>
      </c>
      <c r="M24" s="45">
        <f t="shared" si="2"/>
        <v>0.1483050847457627</v>
      </c>
      <c r="N24" s="43">
        <v>10</v>
      </c>
      <c r="O24" s="43">
        <v>0</v>
      </c>
      <c r="P24" s="43">
        <v>0</v>
      </c>
      <c r="Q24" s="62">
        <f t="shared" si="3"/>
        <v>10</v>
      </c>
      <c r="R24" s="45">
        <f t="shared" si="4"/>
        <v>0.0423728813559322</v>
      </c>
      <c r="S24" s="43">
        <v>0</v>
      </c>
      <c r="T24" s="43">
        <v>0</v>
      </c>
      <c r="U24" s="43">
        <v>70</v>
      </c>
      <c r="V24" s="45">
        <f t="shared" si="5"/>
        <v>0.2966101694915254</v>
      </c>
      <c r="W24" s="62">
        <f t="shared" si="6"/>
        <v>140</v>
      </c>
      <c r="X24" s="44">
        <f t="shared" si="7"/>
        <v>0.5932203389830508</v>
      </c>
    </row>
    <row r="25" spans="1:24" s="42" customFormat="1" ht="15" customHeight="1">
      <c r="A25" s="41">
        <v>18</v>
      </c>
      <c r="B25" s="53" t="s">
        <v>23</v>
      </c>
      <c r="C25" s="43">
        <v>1330</v>
      </c>
      <c r="D25" s="43">
        <v>188</v>
      </c>
      <c r="E25" s="43">
        <v>101</v>
      </c>
      <c r="F25" s="43">
        <v>1</v>
      </c>
      <c r="G25" s="43">
        <f t="shared" si="9"/>
        <v>290</v>
      </c>
      <c r="H25" s="44">
        <f t="shared" si="0"/>
        <v>0.21804511278195488</v>
      </c>
      <c r="I25" s="43">
        <v>271</v>
      </c>
      <c r="J25" s="43">
        <v>49</v>
      </c>
      <c r="K25" s="43">
        <v>0</v>
      </c>
      <c r="L25" s="43">
        <f t="shared" si="10"/>
        <v>320</v>
      </c>
      <c r="M25" s="45">
        <f t="shared" si="2"/>
        <v>0.24060150375939848</v>
      </c>
      <c r="N25" s="43">
        <v>0</v>
      </c>
      <c r="O25" s="43">
        <v>0</v>
      </c>
      <c r="P25" s="43">
        <v>0</v>
      </c>
      <c r="Q25" s="62">
        <f t="shared" si="3"/>
        <v>0</v>
      </c>
      <c r="R25" s="45">
        <f t="shared" si="4"/>
        <v>0</v>
      </c>
      <c r="S25" s="43">
        <v>0</v>
      </c>
      <c r="T25" s="43">
        <v>0</v>
      </c>
      <c r="U25" s="43">
        <v>867</v>
      </c>
      <c r="V25" s="45">
        <f t="shared" si="5"/>
        <v>0.6518796992481203</v>
      </c>
      <c r="W25" s="62">
        <f t="shared" si="6"/>
        <v>610</v>
      </c>
      <c r="X25" s="44">
        <f t="shared" si="7"/>
        <v>0.45864661654135336</v>
      </c>
    </row>
    <row r="26" spans="1:24" s="42" customFormat="1" ht="15" customHeight="1">
      <c r="A26" s="41">
        <v>19</v>
      </c>
      <c r="B26" s="53" t="s">
        <v>27</v>
      </c>
      <c r="C26" s="43">
        <v>1063</v>
      </c>
      <c r="D26" s="43">
        <v>248</v>
      </c>
      <c r="E26" s="43">
        <v>253</v>
      </c>
      <c r="F26" s="43">
        <v>17</v>
      </c>
      <c r="G26" s="43">
        <f t="shared" si="9"/>
        <v>518</v>
      </c>
      <c r="H26" s="44">
        <f t="shared" si="0"/>
        <v>0.4873000940733772</v>
      </c>
      <c r="I26" s="43">
        <v>100</v>
      </c>
      <c r="J26" s="43">
        <v>35</v>
      </c>
      <c r="K26" s="43">
        <v>0</v>
      </c>
      <c r="L26" s="43">
        <f t="shared" si="10"/>
        <v>135</v>
      </c>
      <c r="M26" s="45">
        <f t="shared" si="2"/>
        <v>0.12699905926622765</v>
      </c>
      <c r="N26" s="43">
        <v>90</v>
      </c>
      <c r="O26" s="43">
        <v>0</v>
      </c>
      <c r="P26" s="43">
        <v>0</v>
      </c>
      <c r="Q26" s="62">
        <f t="shared" si="3"/>
        <v>90</v>
      </c>
      <c r="R26" s="45">
        <f t="shared" si="4"/>
        <v>0.08466603951081844</v>
      </c>
      <c r="S26" s="43">
        <v>0</v>
      </c>
      <c r="T26" s="43">
        <v>0</v>
      </c>
      <c r="U26" s="43">
        <v>250</v>
      </c>
      <c r="V26" s="45">
        <f t="shared" si="5"/>
        <v>0.23518344308560676</v>
      </c>
      <c r="W26" s="62">
        <f t="shared" si="6"/>
        <v>743</v>
      </c>
      <c r="X26" s="44">
        <f t="shared" si="7"/>
        <v>0.6989651928504234</v>
      </c>
    </row>
    <row r="27" spans="1:24" s="42" customFormat="1" ht="15" customHeight="1">
      <c r="A27" s="48">
        <v>20</v>
      </c>
      <c r="B27" s="53" t="s">
        <v>24</v>
      </c>
      <c r="C27" s="59">
        <v>123</v>
      </c>
      <c r="D27" s="60">
        <v>35</v>
      </c>
      <c r="E27" s="60">
        <v>30</v>
      </c>
      <c r="F27" s="60">
        <v>0</v>
      </c>
      <c r="G27" s="43">
        <f t="shared" si="9"/>
        <v>65</v>
      </c>
      <c r="H27" s="44">
        <f t="shared" si="0"/>
        <v>0.5284552845528455</v>
      </c>
      <c r="I27" s="60">
        <v>15</v>
      </c>
      <c r="J27" s="60">
        <v>5</v>
      </c>
      <c r="K27" s="60">
        <v>0</v>
      </c>
      <c r="L27" s="43">
        <f t="shared" si="10"/>
        <v>20</v>
      </c>
      <c r="M27" s="45">
        <f t="shared" si="2"/>
        <v>0.16260162601626016</v>
      </c>
      <c r="N27" s="60">
        <v>0</v>
      </c>
      <c r="O27" s="60">
        <v>0</v>
      </c>
      <c r="P27" s="60">
        <v>0</v>
      </c>
      <c r="Q27" s="62">
        <f t="shared" si="3"/>
        <v>0</v>
      </c>
      <c r="R27" s="45">
        <f t="shared" si="4"/>
        <v>0</v>
      </c>
      <c r="S27" s="43">
        <v>0</v>
      </c>
      <c r="T27" s="43">
        <v>0</v>
      </c>
      <c r="U27" s="43">
        <v>0</v>
      </c>
      <c r="V27" s="45">
        <f t="shared" si="5"/>
        <v>0</v>
      </c>
      <c r="W27" s="62">
        <f t="shared" si="6"/>
        <v>85</v>
      </c>
      <c r="X27" s="44">
        <f t="shared" si="7"/>
        <v>0.6910569105691057</v>
      </c>
    </row>
    <row r="28" spans="1:24" s="42" customFormat="1" ht="15" customHeight="1">
      <c r="A28" s="41">
        <v>21</v>
      </c>
      <c r="B28" s="53" t="s">
        <v>44</v>
      </c>
      <c r="C28" s="43">
        <v>336</v>
      </c>
      <c r="D28" s="43">
        <v>64</v>
      </c>
      <c r="E28" s="43">
        <v>40</v>
      </c>
      <c r="F28" s="43">
        <v>0</v>
      </c>
      <c r="G28" s="43">
        <f t="shared" si="9"/>
        <v>104</v>
      </c>
      <c r="H28" s="44">
        <f t="shared" si="0"/>
        <v>0.30952380952380953</v>
      </c>
      <c r="I28" s="43">
        <v>110</v>
      </c>
      <c r="J28" s="43">
        <v>50</v>
      </c>
      <c r="K28" s="43">
        <v>0</v>
      </c>
      <c r="L28" s="43">
        <f t="shared" si="10"/>
        <v>160</v>
      </c>
      <c r="M28" s="45">
        <f t="shared" si="2"/>
        <v>0.47619047619047616</v>
      </c>
      <c r="N28" s="43">
        <v>0</v>
      </c>
      <c r="O28" s="43">
        <v>0</v>
      </c>
      <c r="P28" s="43">
        <v>0</v>
      </c>
      <c r="Q28" s="62">
        <f t="shared" si="3"/>
        <v>0</v>
      </c>
      <c r="R28" s="45">
        <f t="shared" si="4"/>
        <v>0</v>
      </c>
      <c r="S28" s="43">
        <v>0</v>
      </c>
      <c r="T28" s="43">
        <v>0</v>
      </c>
      <c r="U28" s="43">
        <v>40</v>
      </c>
      <c r="V28" s="45">
        <f t="shared" si="5"/>
        <v>0.11904761904761904</v>
      </c>
      <c r="W28" s="62">
        <f t="shared" si="6"/>
        <v>264</v>
      </c>
      <c r="X28" s="44">
        <f t="shared" si="7"/>
        <v>0.7857142857142857</v>
      </c>
    </row>
    <row r="29" spans="1:24" s="42" customFormat="1" ht="15" customHeight="1">
      <c r="A29" s="41">
        <v>22</v>
      </c>
      <c r="B29" s="53" t="s">
        <v>39</v>
      </c>
      <c r="C29" s="43">
        <v>92</v>
      </c>
      <c r="D29" s="43">
        <v>46</v>
      </c>
      <c r="E29" s="43">
        <v>0</v>
      </c>
      <c r="F29" s="43">
        <v>0</v>
      </c>
      <c r="G29" s="43">
        <f t="shared" si="9"/>
        <v>46</v>
      </c>
      <c r="H29" s="44">
        <f t="shared" si="0"/>
        <v>0.5</v>
      </c>
      <c r="I29" s="43">
        <v>46</v>
      </c>
      <c r="J29" s="43">
        <v>0</v>
      </c>
      <c r="K29" s="43">
        <v>0</v>
      </c>
      <c r="L29" s="43">
        <f t="shared" si="10"/>
        <v>46</v>
      </c>
      <c r="M29" s="45">
        <f t="shared" si="2"/>
        <v>0.5</v>
      </c>
      <c r="N29" s="43">
        <v>0</v>
      </c>
      <c r="O29" s="43">
        <v>0</v>
      </c>
      <c r="P29" s="43">
        <v>0</v>
      </c>
      <c r="Q29" s="62">
        <f t="shared" si="3"/>
        <v>0</v>
      </c>
      <c r="R29" s="45">
        <f t="shared" si="4"/>
        <v>0</v>
      </c>
      <c r="S29" s="43">
        <v>0</v>
      </c>
      <c r="T29" s="43">
        <v>0</v>
      </c>
      <c r="U29" s="43">
        <v>0</v>
      </c>
      <c r="V29" s="45">
        <f t="shared" si="5"/>
        <v>0</v>
      </c>
      <c r="W29" s="62">
        <f t="shared" si="6"/>
        <v>92</v>
      </c>
      <c r="X29" s="44">
        <f t="shared" si="7"/>
        <v>1</v>
      </c>
    </row>
    <row r="30" spans="1:24" s="42" customFormat="1" ht="15" customHeight="1">
      <c r="A30" s="48">
        <v>23</v>
      </c>
      <c r="B30" s="53" t="s">
        <v>40</v>
      </c>
      <c r="C30" s="43">
        <v>127</v>
      </c>
      <c r="D30" s="43">
        <v>57</v>
      </c>
      <c r="E30" s="43">
        <v>43</v>
      </c>
      <c r="F30" s="43">
        <v>0</v>
      </c>
      <c r="G30" s="43">
        <f t="shared" si="9"/>
        <v>100</v>
      </c>
      <c r="H30" s="44">
        <f t="shared" si="0"/>
        <v>0.7874015748031497</v>
      </c>
      <c r="I30" s="43">
        <v>2</v>
      </c>
      <c r="J30" s="43">
        <v>8</v>
      </c>
      <c r="K30" s="43">
        <v>0</v>
      </c>
      <c r="L30" s="43">
        <f t="shared" si="10"/>
        <v>10</v>
      </c>
      <c r="M30" s="45">
        <f t="shared" si="2"/>
        <v>0.07874015748031496</v>
      </c>
      <c r="N30" s="43">
        <v>0</v>
      </c>
      <c r="O30" s="43">
        <v>0</v>
      </c>
      <c r="P30" s="43">
        <v>0</v>
      </c>
      <c r="Q30" s="62">
        <f t="shared" si="3"/>
        <v>0</v>
      </c>
      <c r="R30" s="45">
        <f t="shared" si="4"/>
        <v>0</v>
      </c>
      <c r="S30" s="43">
        <v>0</v>
      </c>
      <c r="T30" s="43">
        <v>0</v>
      </c>
      <c r="U30" s="43">
        <v>17</v>
      </c>
      <c r="V30" s="45">
        <f t="shared" si="5"/>
        <v>0.13385826771653545</v>
      </c>
      <c r="W30" s="62">
        <f t="shared" si="6"/>
        <v>110</v>
      </c>
      <c r="X30" s="44">
        <f t="shared" si="7"/>
        <v>0.8661417322834646</v>
      </c>
    </row>
    <row r="31" spans="1:24" s="42" customFormat="1" ht="15" customHeight="1">
      <c r="A31" s="41">
        <v>24</v>
      </c>
      <c r="B31" s="53" t="s">
        <v>25</v>
      </c>
      <c r="C31" s="43">
        <v>680</v>
      </c>
      <c r="D31" s="43">
        <v>112</v>
      </c>
      <c r="E31" s="43">
        <v>95</v>
      </c>
      <c r="F31" s="43">
        <v>12</v>
      </c>
      <c r="G31" s="43">
        <f t="shared" si="9"/>
        <v>219</v>
      </c>
      <c r="H31" s="44">
        <f t="shared" si="0"/>
        <v>0.3220588235294118</v>
      </c>
      <c r="I31" s="43">
        <v>200</v>
      </c>
      <c r="J31" s="43">
        <v>85</v>
      </c>
      <c r="K31" s="43">
        <v>0</v>
      </c>
      <c r="L31" s="43">
        <f t="shared" si="10"/>
        <v>285</v>
      </c>
      <c r="M31" s="45">
        <f t="shared" si="2"/>
        <v>0.41911764705882354</v>
      </c>
      <c r="N31" s="43">
        <v>80</v>
      </c>
      <c r="O31" s="43">
        <v>0</v>
      </c>
      <c r="P31" s="43">
        <v>0</v>
      </c>
      <c r="Q31" s="62">
        <f t="shared" si="3"/>
        <v>80</v>
      </c>
      <c r="R31" s="45">
        <f t="shared" si="4"/>
        <v>0.11764705882352941</v>
      </c>
      <c r="S31" s="43">
        <v>0</v>
      </c>
      <c r="T31" s="43">
        <v>0</v>
      </c>
      <c r="U31" s="43">
        <v>200</v>
      </c>
      <c r="V31" s="45">
        <f t="shared" si="5"/>
        <v>0.29411764705882354</v>
      </c>
      <c r="W31" s="62">
        <f t="shared" si="6"/>
        <v>584</v>
      </c>
      <c r="X31" s="44">
        <f t="shared" si="7"/>
        <v>0.8588235294117647</v>
      </c>
    </row>
    <row r="32" spans="1:24" s="42" customFormat="1" ht="15" customHeight="1">
      <c r="A32" s="41">
        <v>25</v>
      </c>
      <c r="B32" s="53" t="s">
        <v>26</v>
      </c>
      <c r="C32" s="43">
        <v>352</v>
      </c>
      <c r="D32" s="51">
        <v>125</v>
      </c>
      <c r="E32" s="27">
        <v>0</v>
      </c>
      <c r="F32" s="27">
        <v>0</v>
      </c>
      <c r="G32" s="43">
        <f t="shared" si="9"/>
        <v>125</v>
      </c>
      <c r="H32" s="44">
        <f t="shared" si="0"/>
        <v>0.35511363636363635</v>
      </c>
      <c r="I32" s="27">
        <v>218</v>
      </c>
      <c r="J32" s="27">
        <v>0</v>
      </c>
      <c r="K32" s="27">
        <v>0</v>
      </c>
      <c r="L32" s="43">
        <f t="shared" si="10"/>
        <v>218</v>
      </c>
      <c r="M32" s="45">
        <f t="shared" si="2"/>
        <v>0.6193181818181818</v>
      </c>
      <c r="N32" s="27">
        <v>100</v>
      </c>
      <c r="O32" s="27">
        <v>0</v>
      </c>
      <c r="P32" s="27">
        <v>0</v>
      </c>
      <c r="Q32" s="62">
        <f t="shared" si="3"/>
        <v>100</v>
      </c>
      <c r="R32" s="45">
        <f t="shared" si="4"/>
        <v>0.2840909090909091</v>
      </c>
      <c r="S32" s="43">
        <v>0</v>
      </c>
      <c r="T32" s="43">
        <v>0</v>
      </c>
      <c r="U32" s="43">
        <v>10</v>
      </c>
      <c r="V32" s="45">
        <f t="shared" si="5"/>
        <v>0.028409090909090908</v>
      </c>
      <c r="W32" s="62">
        <f t="shared" si="6"/>
        <v>443</v>
      </c>
      <c r="X32" s="44">
        <f t="shared" si="7"/>
        <v>1.2585227272727273</v>
      </c>
    </row>
    <row r="33" spans="1:24" s="42" customFormat="1" ht="15" customHeight="1">
      <c r="A33" s="48">
        <v>26</v>
      </c>
      <c r="B33" s="53" t="s">
        <v>33</v>
      </c>
      <c r="C33" s="43">
        <v>183</v>
      </c>
      <c r="D33" s="43">
        <v>0</v>
      </c>
      <c r="E33" s="43">
        <v>15</v>
      </c>
      <c r="F33" s="43">
        <v>16</v>
      </c>
      <c r="G33" s="43">
        <f t="shared" si="9"/>
        <v>31</v>
      </c>
      <c r="H33" s="44">
        <f t="shared" si="0"/>
        <v>0.16939890710382513</v>
      </c>
      <c r="I33" s="43">
        <v>0</v>
      </c>
      <c r="J33" s="43">
        <v>0</v>
      </c>
      <c r="K33" s="43">
        <v>0</v>
      </c>
      <c r="L33" s="43">
        <f t="shared" si="10"/>
        <v>0</v>
      </c>
      <c r="M33" s="45">
        <f t="shared" si="2"/>
        <v>0</v>
      </c>
      <c r="N33" s="43">
        <v>0</v>
      </c>
      <c r="O33" s="43">
        <v>0</v>
      </c>
      <c r="P33" s="43">
        <v>0</v>
      </c>
      <c r="Q33" s="62">
        <f t="shared" si="3"/>
        <v>0</v>
      </c>
      <c r="R33" s="45">
        <f t="shared" si="4"/>
        <v>0</v>
      </c>
      <c r="S33" s="43">
        <v>0</v>
      </c>
      <c r="T33" s="43">
        <v>0</v>
      </c>
      <c r="U33" s="43">
        <v>130</v>
      </c>
      <c r="V33" s="45">
        <f t="shared" si="5"/>
        <v>0.7103825136612022</v>
      </c>
      <c r="W33" s="62">
        <f t="shared" si="6"/>
        <v>31</v>
      </c>
      <c r="X33" s="44">
        <f t="shared" si="7"/>
        <v>0.16939890710382513</v>
      </c>
    </row>
    <row r="34" spans="1:24" s="42" customFormat="1" ht="15" customHeight="1">
      <c r="A34" s="41">
        <v>27</v>
      </c>
      <c r="B34" s="53" t="s">
        <v>43</v>
      </c>
      <c r="C34" s="43">
        <v>895</v>
      </c>
      <c r="D34" s="43">
        <v>131</v>
      </c>
      <c r="E34" s="43">
        <v>122</v>
      </c>
      <c r="F34" s="43">
        <v>11</v>
      </c>
      <c r="G34" s="43">
        <f>SUM(D34:F34)</f>
        <v>264</v>
      </c>
      <c r="H34" s="44">
        <f t="shared" si="0"/>
        <v>0.29497206703910617</v>
      </c>
      <c r="I34" s="61">
        <v>205</v>
      </c>
      <c r="J34" s="61">
        <v>150</v>
      </c>
      <c r="K34" s="61">
        <v>0</v>
      </c>
      <c r="L34" s="43">
        <f t="shared" si="10"/>
        <v>355</v>
      </c>
      <c r="M34" s="45">
        <f t="shared" si="2"/>
        <v>0.39664804469273746</v>
      </c>
      <c r="N34" s="61">
        <v>200</v>
      </c>
      <c r="O34" s="61">
        <v>50</v>
      </c>
      <c r="P34" s="61">
        <v>0</v>
      </c>
      <c r="Q34" s="62">
        <f t="shared" si="3"/>
        <v>250</v>
      </c>
      <c r="R34" s="45">
        <f t="shared" si="4"/>
        <v>0.27932960893854747</v>
      </c>
      <c r="S34" s="62">
        <v>0</v>
      </c>
      <c r="T34" s="62">
        <v>0</v>
      </c>
      <c r="U34" s="62">
        <v>26</v>
      </c>
      <c r="V34" s="45">
        <f t="shared" si="5"/>
        <v>0.02905027932960894</v>
      </c>
      <c r="W34" s="62">
        <f t="shared" si="6"/>
        <v>869</v>
      </c>
      <c r="X34" s="44">
        <f t="shared" si="7"/>
        <v>0.9709497206703911</v>
      </c>
    </row>
    <row r="35" spans="1:24" s="42" customFormat="1" ht="15" customHeight="1">
      <c r="A35" s="41">
        <v>28</v>
      </c>
      <c r="B35" s="53" t="s">
        <v>34</v>
      </c>
      <c r="C35" s="43">
        <v>138</v>
      </c>
      <c r="D35" s="43">
        <v>77</v>
      </c>
      <c r="E35" s="43">
        <v>61</v>
      </c>
      <c r="F35" s="43">
        <v>0</v>
      </c>
      <c r="G35" s="43">
        <f>SUM(D35:F35)</f>
        <v>138</v>
      </c>
      <c r="H35" s="44">
        <f t="shared" si="0"/>
        <v>1</v>
      </c>
      <c r="I35" s="43">
        <v>0</v>
      </c>
      <c r="J35" s="43">
        <v>0</v>
      </c>
      <c r="K35" s="43">
        <v>0</v>
      </c>
      <c r="L35" s="43">
        <f t="shared" si="10"/>
        <v>0</v>
      </c>
      <c r="M35" s="45">
        <f t="shared" si="2"/>
        <v>0</v>
      </c>
      <c r="N35" s="43">
        <v>40</v>
      </c>
      <c r="O35" s="43">
        <v>5</v>
      </c>
      <c r="P35" s="43">
        <v>0</v>
      </c>
      <c r="Q35" s="62">
        <f t="shared" si="3"/>
        <v>45</v>
      </c>
      <c r="R35" s="45">
        <f t="shared" si="4"/>
        <v>0.32608695652173914</v>
      </c>
      <c r="S35" s="43">
        <v>26</v>
      </c>
      <c r="T35" s="43">
        <v>26</v>
      </c>
      <c r="U35" s="43">
        <v>25</v>
      </c>
      <c r="V35" s="45">
        <f t="shared" si="5"/>
        <v>0.18115942028985507</v>
      </c>
      <c r="W35" s="62">
        <f t="shared" si="6"/>
        <v>183</v>
      </c>
      <c r="X35" s="44">
        <f t="shared" si="7"/>
        <v>1.326086956521739</v>
      </c>
    </row>
    <row r="36" spans="1:24" s="35" customFormat="1" ht="15" customHeight="1">
      <c r="A36" s="34"/>
      <c r="B36" s="56" t="s">
        <v>37</v>
      </c>
      <c r="C36" s="27">
        <f>SUM(C8:C35)</f>
        <v>16537</v>
      </c>
      <c r="D36" s="27">
        <f>SUM(D8:D35)</f>
        <v>2822</v>
      </c>
      <c r="E36" s="27">
        <f>SUM(E8:E35)</f>
        <v>2016</v>
      </c>
      <c r="F36" s="27">
        <f>SUM(F8:F35)</f>
        <v>128</v>
      </c>
      <c r="G36" s="27">
        <f>SUM(G8:G35)</f>
        <v>4966</v>
      </c>
      <c r="H36" s="44">
        <f t="shared" si="0"/>
        <v>0.300296305254883</v>
      </c>
      <c r="I36" s="27">
        <f>SUM(I8:I35)</f>
        <v>3865</v>
      </c>
      <c r="J36" s="27">
        <f>SUM(J8:J35)</f>
        <v>1915</v>
      </c>
      <c r="K36" s="27">
        <f>SUM(K8:K35)</f>
        <v>82</v>
      </c>
      <c r="L36" s="43">
        <f>SUM(L8:L35)</f>
        <v>5955</v>
      </c>
      <c r="M36" s="45">
        <f t="shared" si="2"/>
        <v>0.36010159037310274</v>
      </c>
      <c r="N36" s="27">
        <f>SUM(N8:N35)</f>
        <v>1433</v>
      </c>
      <c r="O36" s="27">
        <f>SUM(O8:O35)</f>
        <v>102</v>
      </c>
      <c r="P36" s="27">
        <f>SUM(P8:P35)</f>
        <v>8</v>
      </c>
      <c r="Q36" s="62">
        <f>SUM(N36:P36)</f>
        <v>1543</v>
      </c>
      <c r="R36" s="45">
        <f t="shared" si="4"/>
        <v>0.09330592005805165</v>
      </c>
      <c r="S36" s="27">
        <f>SUM(S8:S35)</f>
        <v>26</v>
      </c>
      <c r="T36" s="27">
        <f>SUM(T8:T35)</f>
        <v>196</v>
      </c>
      <c r="U36" s="27">
        <f>SUM(U8:U35)</f>
        <v>6460</v>
      </c>
      <c r="V36" s="45">
        <f t="shared" si="5"/>
        <v>0.39063917276410476</v>
      </c>
      <c r="W36" s="62">
        <f t="shared" si="6"/>
        <v>12464</v>
      </c>
      <c r="X36" s="44">
        <f t="shared" si="7"/>
        <v>0.7537038156860374</v>
      </c>
    </row>
    <row r="37" spans="1:24" s="21" customFormat="1" ht="15" customHeight="1">
      <c r="A37" s="10"/>
      <c r="B37" s="12"/>
      <c r="C37" s="13"/>
      <c r="D37" s="13"/>
      <c r="E37" s="13"/>
      <c r="F37" s="13"/>
      <c r="G37" s="13"/>
      <c r="H37" s="12"/>
      <c r="I37" s="13"/>
      <c r="J37" s="13"/>
      <c r="K37" s="13"/>
      <c r="L37" s="13"/>
      <c r="M37" s="14"/>
      <c r="N37" s="13"/>
      <c r="O37" s="13"/>
      <c r="P37" s="13"/>
      <c r="Q37" s="15"/>
      <c r="R37" s="12"/>
      <c r="S37" s="12"/>
      <c r="T37" s="12"/>
      <c r="U37" s="16"/>
      <c r="V37" s="9"/>
      <c r="W37" s="13"/>
      <c r="X37" s="19"/>
    </row>
    <row r="38" spans="1:27" ht="0.75" customHeight="1">
      <c r="A38" s="11"/>
      <c r="B38" s="12"/>
      <c r="C38" s="69" t="s">
        <v>17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17" t="s">
        <v>18</v>
      </c>
      <c r="R38" s="18"/>
      <c r="S38" s="12"/>
      <c r="T38" s="12"/>
      <c r="U38" s="13"/>
      <c r="V38" s="12"/>
      <c r="W38" s="13"/>
      <c r="X38" s="12"/>
      <c r="AA38" s="7"/>
    </row>
    <row r="39" spans="1:24" ht="33.75" customHeight="1">
      <c r="A39" s="11"/>
      <c r="B39" s="12"/>
      <c r="C39" s="16"/>
      <c r="D39" s="13"/>
      <c r="E39" s="13"/>
      <c r="F39" s="13"/>
      <c r="G39" s="13"/>
      <c r="H39" s="12"/>
      <c r="I39" s="13"/>
      <c r="J39" s="13"/>
      <c r="K39" s="13"/>
      <c r="L39" s="13"/>
      <c r="M39" s="12"/>
      <c r="N39" s="13"/>
      <c r="O39" s="13"/>
      <c r="P39" s="13"/>
      <c r="Q39" s="15"/>
      <c r="R39" s="12"/>
      <c r="S39" s="12"/>
      <c r="T39" s="12"/>
      <c r="U39" s="13"/>
      <c r="V39" s="12"/>
      <c r="W39" s="13"/>
      <c r="X39" s="12"/>
    </row>
    <row r="40" spans="1:23" ht="32.25" customHeight="1">
      <c r="A40" s="11"/>
      <c r="B40" s="12"/>
      <c r="C40" s="13"/>
      <c r="D40" s="13"/>
      <c r="E40" s="13"/>
      <c r="F40" s="13"/>
      <c r="G40" s="13"/>
      <c r="H40" s="12"/>
      <c r="I40" s="13"/>
      <c r="J40" s="13"/>
      <c r="K40" s="13"/>
      <c r="L40" s="13"/>
      <c r="M40" s="12"/>
      <c r="N40" s="13"/>
      <c r="O40" s="13"/>
      <c r="P40" s="13"/>
      <c r="Q40" s="13"/>
      <c r="R40" s="12"/>
      <c r="S40" s="12"/>
      <c r="T40" s="12"/>
      <c r="U40" s="13"/>
      <c r="V40" s="12"/>
      <c r="W40" s="13"/>
    </row>
    <row r="41" ht="15" customHeight="1">
      <c r="A41" s="11"/>
    </row>
    <row r="42" ht="15" customHeight="1">
      <c r="A42" s="11"/>
    </row>
    <row r="43" ht="15" customHeight="1"/>
    <row r="44" spans="28:29" ht="15" customHeight="1">
      <c r="AB44" s="4"/>
      <c r="AC44" s="8" t="e">
        <f>(#REF!+#REF!)/#REF!</f>
        <v>#REF!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spans="1:27" s="6" customFormat="1" ht="15" customHeight="1">
      <c r="A57" s="1"/>
      <c r="B57"/>
      <c r="C57" s="2"/>
      <c r="D57" s="2"/>
      <c r="E57" s="3"/>
      <c r="F57" s="3"/>
      <c r="G57" s="2"/>
      <c r="H57"/>
      <c r="I57" s="3"/>
      <c r="J57" s="3"/>
      <c r="K57" s="3"/>
      <c r="L57" s="2"/>
      <c r="M57"/>
      <c r="N57" s="3"/>
      <c r="O57" s="3"/>
      <c r="P57" s="2"/>
      <c r="Q57" s="2"/>
      <c r="R57"/>
      <c r="S57"/>
      <c r="T57"/>
      <c r="U57" s="3"/>
      <c r="V57"/>
      <c r="W57" s="2"/>
      <c r="X57"/>
      <c r="Y57"/>
      <c r="Z57"/>
      <c r="AA57"/>
    </row>
    <row r="58" spans="1:27" s="5" customFormat="1" ht="15" customHeight="1">
      <c r="A58" s="1"/>
      <c r="B58"/>
      <c r="C58" s="2"/>
      <c r="D58" s="2"/>
      <c r="E58" s="3"/>
      <c r="F58" s="3"/>
      <c r="G58" s="2"/>
      <c r="H58"/>
      <c r="I58" s="3"/>
      <c r="J58" s="3"/>
      <c r="K58" s="3"/>
      <c r="L58" s="2"/>
      <c r="M58"/>
      <c r="N58" s="3"/>
      <c r="O58" s="3"/>
      <c r="P58" s="2"/>
      <c r="Q58" s="2"/>
      <c r="R58"/>
      <c r="S58"/>
      <c r="T58"/>
      <c r="U58" s="3"/>
      <c r="V58"/>
      <c r="W58" s="2"/>
      <c r="X58"/>
      <c r="Y58"/>
      <c r="Z58"/>
      <c r="AA58"/>
    </row>
    <row r="59" ht="23.25" customHeight="1"/>
  </sheetData>
  <sheetProtection selectLockedCells="1" selectUnlockedCells="1"/>
  <mergeCells count="16">
    <mergeCell ref="W4:X6"/>
    <mergeCell ref="D5:H5"/>
    <mergeCell ref="I5:M5"/>
    <mergeCell ref="G6:H6"/>
    <mergeCell ref="L6:M6"/>
    <mergeCell ref="Q6:R6"/>
    <mergeCell ref="A2:X2"/>
    <mergeCell ref="A4:A7"/>
    <mergeCell ref="B4:B7"/>
    <mergeCell ref="C4:C7"/>
    <mergeCell ref="C38:P38"/>
    <mergeCell ref="D4:M4"/>
    <mergeCell ref="N4:R5"/>
    <mergeCell ref="S4:T5"/>
    <mergeCell ref="U4:V6"/>
    <mergeCell ref="W3:X3"/>
  </mergeCells>
  <printOptions horizontalCentered="1"/>
  <pageMargins left="0.19652777777777777" right="0.19652777777777777" top="0.7875" bottom="0.39375" header="0.5118055555555555" footer="0.5118055555555555"/>
  <pageSetup fitToHeight="0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Света-ПК</dc:creator>
  <cp:keywords/>
  <dc:description/>
  <cp:lastModifiedBy>Катя</cp:lastModifiedBy>
  <cp:lastPrinted>2017-03-17T08:31:48Z</cp:lastPrinted>
  <dcterms:created xsi:type="dcterms:W3CDTF">2014-10-21T04:55:36Z</dcterms:created>
  <dcterms:modified xsi:type="dcterms:W3CDTF">2017-03-17T08:52:16Z</dcterms:modified>
  <cp:category/>
  <cp:version/>
  <cp:contentType/>
  <cp:contentStatus/>
</cp:coreProperties>
</file>